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16" yWindow="65416" windowWidth="20730" windowHeight="11160" tabRatio="637" activeTab="0"/>
  </bookViews>
  <sheets>
    <sheet name="Ene" sheetId="23" r:id="rId1"/>
    <sheet name="Feb" sheetId="11" r:id="rId2"/>
    <sheet name="Mar" sheetId="22" r:id="rId3"/>
    <sheet name="Abr" sheetId="24" r:id="rId4"/>
    <sheet name="May" sheetId="25" r:id="rId5"/>
    <sheet name="Jun" sheetId="26" r:id="rId6"/>
    <sheet name="Jul" sheetId="27" r:id="rId7"/>
    <sheet name="Ago" sheetId="28" r:id="rId8"/>
    <sheet name="Sep" sheetId="29" r:id="rId9"/>
    <sheet name="Oct" sheetId="30" r:id="rId10"/>
    <sheet name="Nov" sheetId="31" r:id="rId11"/>
    <sheet name="Dic" sheetId="32" r:id="rId12"/>
    <sheet name="Total" sheetId="33" r:id="rId1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<sst xmlns="http://schemas.openxmlformats.org/spreadsheetml/2006/main" count="114" uniqueCount="24">
  <si>
    <t>VALOR</t>
  </si>
  <si>
    <t>SALÁRIO</t>
  </si>
  <si>
    <t>SALDO FINAL</t>
  </si>
  <si>
    <t>mar</t>
  </si>
  <si>
    <t>abr</t>
  </si>
  <si>
    <t>jun</t>
  </si>
  <si>
    <t>jul</t>
  </si>
  <si>
    <t>ago</t>
  </si>
  <si>
    <t>nov</t>
  </si>
  <si>
    <t>MES</t>
  </si>
  <si>
    <t>ene</t>
  </si>
  <si>
    <t>feb</t>
  </si>
  <si>
    <t>may</t>
  </si>
  <si>
    <t>sep</t>
  </si>
  <si>
    <t>oct</t>
  </si>
  <si>
    <t>dic</t>
  </si>
  <si>
    <t>FECHA</t>
  </si>
  <si>
    <t>INGRESOS</t>
  </si>
  <si>
    <t>EGRESOS</t>
  </si>
  <si>
    <t>ALQUILER</t>
  </si>
  <si>
    <t>PORCENTAJE</t>
  </si>
  <si>
    <t>PORCENTAJE FINAL</t>
  </si>
  <si>
    <t>TOTAL INGRESOS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</si>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</sst>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d/mm/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 tint="0.35"/>
      <name val="Calibri"/>
      <family val="2"/>
    </font>
    <font>
      <sz val="10.5"/>
      <color theme="1" tint="0.35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.5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229A6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04997999966144562"/>
      </left>
      <right style="thick">
        <color theme="0" tint="-0.04997999966144562"/>
      </right>
      <top/>
      <bottom style="thin">
        <color theme="0" tint="-0.04997999966144562"/>
      </bottom>
    </border>
    <border>
      <left style="thick">
        <color theme="0" tint="-0.04997999966144562"/>
      </left>
      <right style="thick">
        <color theme="0" tint="-0.04997999966144562"/>
      </right>
      <top/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/>
    <xf numFmtId="43" fontId="3" fillId="0" borderId="0" xfId="20" applyFont="1"/>
    <xf numFmtId="0" fontId="4" fillId="2" borderId="0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43" fontId="4" fillId="2" borderId="0" xfId="2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43" fontId="0" fillId="0" borderId="0" xfId="20" applyFont="1"/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4" borderId="0" xfId="20" applyFont="1" applyFill="1" applyBorder="1"/>
    <xf numFmtId="43" fontId="0" fillId="4" borderId="0" xfId="0" applyNumberFormat="1" applyFill="1" applyBorder="1"/>
    <xf numFmtId="9" fontId="0" fillId="4" borderId="0" xfId="21" applyFont="1" applyFill="1" applyBorder="1"/>
    <xf numFmtId="164" fontId="3" fillId="0" borderId="0" xfId="0" applyNumberFormat="1" applyFont="1"/>
    <xf numFmtId="164" fontId="4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dxfs count="17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</dxf>
    <dxf>
      <numFmt numFmtId="43" formatCode="_-* #,##0.00_-;\-* #,##0.00_-;_-* &quot;-&quot;??_-;_-@_-"/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0" tint="-0.04997999966144562"/>
        </patternFill>
      </fill>
    </dxf>
    <dxf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border>
        <top style="thin">
          <color rgb="FFF2F2F2"/>
        </top>
      </border>
    </dxf>
    <dxf>
      <font>
        <b/>
        <i val="0"/>
        <u val="none"/>
        <strike val="0"/>
        <sz val="11"/>
        <name val="Arial"/>
        <family val="2"/>
        <color rgb="FF000000"/>
        <condense val="0"/>
        <extend val="0"/>
      </font>
      <fill>
        <patternFill patternType="solid">
          <fgColor rgb="FF000000"/>
          <bgColor rgb="FFC6E0B4"/>
        </patternFill>
      </fill>
      <alignment horizontal="center" vertical="center" textRotation="0" wrapText="1" shrinkToFit="1" readingOrder="0"/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dd/mm/yyyy"/>
    </dxf>
    <dxf>
      <border>
        <top style="thin">
          <color rgb="FFF2F2F2"/>
        </top>
      </border>
    </dxf>
    <dxf>
      <font>
        <b val="0"/>
        <i val="0"/>
        <u val="none"/>
        <strike val="0"/>
        <sz val="11"/>
        <name val="Arial"/>
        <family val="2"/>
        <color rgb="FF000000"/>
        <condense val="0"/>
        <extend val="0"/>
      </font>
    </dxf>
    <dxf>
      <border>
        <bottom style="thin">
          <color rgb="FFF2F2F2"/>
        </bottom>
      </border>
    </dxf>
    <dxf>
      <font>
        <b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ck">
          <color theme="0" tint="-0.04997999966144562"/>
        </left>
        <right style="thick">
          <color theme="0" tint="-0.04997999966144562"/>
        </right>
        <top/>
        <bottom/>
      </border>
    </dxf>
    <dxf>
      <font>
        <b/>
        <i val="0"/>
      </font>
      <fill>
        <patternFill>
          <bgColor theme="9" tint="0.5999600291252136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Table Style 1" pivot="0" count="1">
      <tableStyleElement type="wholeTable" dxfId="17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"/>
            <c:spPr>
              <a:solidFill>
                <a:schemeClr val="bg1">
                  <a:lumMod val="85000"/>
                </a:schemeClr>
              </a:solidFill>
              <a:ln w="19050">
                <a:noFill/>
              </a:ln>
            </c:spPr>
          </c:dPt>
          <c:dLbls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solidFill>
                  <a:schemeClr val="tx1">
                    <a:lumMod val="25000"/>
                    <a:lumOff val="75000"/>
                  </a:scheme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6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Total!$E$2:$F$2</c:f>
              <c:strCache/>
            </c:strRef>
          </c:cat>
          <c:val>
            <c:numRef>
              <c:f>Total!$E$3:$F$3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ai!A1" /><Relationship Id="rId2" Type="http://schemas.openxmlformats.org/officeDocument/2006/relationships/hyperlink" Target="#Jun!A1" /><Relationship Id="rId3" Type="http://schemas.openxmlformats.org/officeDocument/2006/relationships/hyperlink" Target="#Jul!A1" /><Relationship Id="rId4" Type="http://schemas.openxmlformats.org/officeDocument/2006/relationships/hyperlink" Target="#Ago!A1" /><Relationship Id="rId5" Type="http://schemas.openxmlformats.org/officeDocument/2006/relationships/hyperlink" Target="#Set!A1" /><Relationship Id="rId6" Type="http://schemas.openxmlformats.org/officeDocument/2006/relationships/hyperlink" Target="#Out!A1" /><Relationship Id="rId7" Type="http://schemas.openxmlformats.org/officeDocument/2006/relationships/hyperlink" Target="#Nov!A1" /><Relationship Id="rId8" Type="http://schemas.openxmlformats.org/officeDocument/2006/relationships/hyperlink" Target="#Dez!A1" /><Relationship Id="rId9" Type="http://schemas.openxmlformats.org/officeDocument/2006/relationships/hyperlink" Target="#Jan!A1" /><Relationship Id="rId10" Type="http://schemas.openxmlformats.org/officeDocument/2006/relationships/hyperlink" Target="#Fev!A1" /><Relationship Id="rId11" Type="http://schemas.openxmlformats.org/officeDocument/2006/relationships/hyperlink" Target="#Mar!A1" /><Relationship Id="rId12" Type="http://schemas.openxmlformats.org/officeDocument/2006/relationships/hyperlink" Target="#Abr!A1" /><Relationship Id="rId13" Type="http://schemas.openxmlformats.org/officeDocument/2006/relationships/image" Target="../media/image1.png" /><Relationship Id="rId14" Type="http://schemas.openxmlformats.org/officeDocument/2006/relationships/hyperlink" Target="http://www.ninjadelexcel.com/" TargetMode="External" /><Relationship Id="rId15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76200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715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05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  <a:endParaRPr lang="pt-BR" sz="1100">
            <a:solidFill>
              <a:schemeClr val="bg1">
                <a:lumMod val="10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95250</xdr:colOff>
      <xdr:row>1</xdr:row>
      <xdr:rowOff>19050</xdr:rowOff>
    </xdr:from>
    <xdr:to>
      <xdr:col>9</xdr:col>
      <xdr:colOff>838200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91600" y="704850"/>
          <a:ext cx="7429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876300</xdr:colOff>
      <xdr:row>1</xdr:row>
      <xdr:rowOff>19050</xdr:rowOff>
    </xdr:from>
    <xdr:to>
      <xdr:col>11</xdr:col>
      <xdr:colOff>266700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144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304800</xdr:colOff>
      <xdr:row>1</xdr:row>
      <xdr:rowOff>19050</xdr:rowOff>
    </xdr:from>
    <xdr:to>
      <xdr:col>13</xdr:col>
      <xdr:colOff>9525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25150" y="704850"/>
          <a:ext cx="9239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28575</xdr:rowOff>
    </xdr:from>
    <xdr:to>
      <xdr:col>2</xdr:col>
      <xdr:colOff>847725</xdr:colOff>
      <xdr:row>0</xdr:row>
      <xdr:rowOff>647700</xdr:rowOff>
    </xdr:to>
    <xdr:pic>
      <xdr:nvPicPr>
        <xdr:cNvPr id="16" name="Imagen 15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8575"/>
          <a:ext cx="17049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048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28575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34450" y="704850"/>
          <a:ext cx="800100" cy="276225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257175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144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276225</xdr:colOff>
      <xdr:row>1</xdr:row>
      <xdr:rowOff>19050</xdr:rowOff>
    </xdr:from>
    <xdr:to>
      <xdr:col>12</xdr:col>
      <xdr:colOff>542925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06100" y="704850"/>
          <a:ext cx="8763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57150</xdr:rowOff>
    </xdr:from>
    <xdr:to>
      <xdr:col>2</xdr:col>
      <xdr:colOff>676275</xdr:colOff>
      <xdr:row>0</xdr:row>
      <xdr:rowOff>666750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38100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429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66675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72550" y="704850"/>
          <a:ext cx="7620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276225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33450" cy="276225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304800</xdr:colOff>
      <xdr:row>1</xdr:row>
      <xdr:rowOff>19050</xdr:rowOff>
    </xdr:from>
    <xdr:to>
      <xdr:col>13</xdr:col>
      <xdr:colOff>57150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34675" y="704850"/>
          <a:ext cx="9715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66675</xdr:rowOff>
    </xdr:from>
    <xdr:to>
      <xdr:col>2</xdr:col>
      <xdr:colOff>676275</xdr:colOff>
      <xdr:row>0</xdr:row>
      <xdr:rowOff>676275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9525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144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28575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34450" y="704850"/>
          <a:ext cx="8001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857250</xdr:colOff>
      <xdr:row>1</xdr:row>
      <xdr:rowOff>19050</xdr:rowOff>
    </xdr:from>
    <xdr:to>
      <xdr:col>11</xdr:col>
      <xdr:colOff>219075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63125" y="704850"/>
          <a:ext cx="8858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247650</xdr:colOff>
      <xdr:row>1</xdr:row>
      <xdr:rowOff>19050</xdr:rowOff>
    </xdr:from>
    <xdr:to>
      <xdr:col>12</xdr:col>
      <xdr:colOff>504825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677525" y="704850"/>
          <a:ext cx="866775" cy="276225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19050</xdr:rowOff>
    </xdr:from>
    <xdr:to>
      <xdr:col>2</xdr:col>
      <xdr:colOff>581025</xdr:colOff>
      <xdr:row>0</xdr:row>
      <xdr:rowOff>628650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57150</xdr:rowOff>
    </xdr:from>
    <xdr:to>
      <xdr:col>9</xdr:col>
      <xdr:colOff>228600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1552575" y="838200"/>
        <a:ext cx="7953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15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16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17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18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0</xdr:colOff>
      <xdr:row>2</xdr:row>
      <xdr:rowOff>152400</xdr:rowOff>
    </xdr:to>
    <xdr:sp macro="" textlink="">
      <xdr:nvSpPr>
        <xdr:cNvPr id="19" name="Retângulo 36">
          <a:hlinkClick r:id="rId5"/>
        </xdr:cNvPr>
        <xdr:cNvSpPr/>
      </xdr:nvSpPr>
      <xdr:spPr>
        <a:xfrm>
          <a:off x="8001000" y="704850"/>
          <a:ext cx="9048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28575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20" name="Retângulo 37">
          <a:hlinkClick r:id="rId6"/>
        </xdr:cNvPr>
        <xdr:cNvSpPr/>
      </xdr:nvSpPr>
      <xdr:spPr>
        <a:xfrm>
          <a:off x="8934450" y="704850"/>
          <a:ext cx="8001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266700</xdr:colOff>
      <xdr:row>2</xdr:row>
      <xdr:rowOff>152400</xdr:rowOff>
    </xdr:to>
    <xdr:sp macro="" textlink="">
      <xdr:nvSpPr>
        <xdr:cNvPr id="21" name="Retângulo 38">
          <a:hlinkClick r:id="rId7"/>
        </xdr:cNvPr>
        <xdr:cNvSpPr/>
      </xdr:nvSpPr>
      <xdr:spPr>
        <a:xfrm>
          <a:off x="9772650" y="704850"/>
          <a:ext cx="9239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304800</xdr:colOff>
      <xdr:row>1</xdr:row>
      <xdr:rowOff>19050</xdr:rowOff>
    </xdr:from>
    <xdr:to>
      <xdr:col>12</xdr:col>
      <xdr:colOff>571500</xdr:colOff>
      <xdr:row>2</xdr:row>
      <xdr:rowOff>152400</xdr:rowOff>
    </xdr:to>
    <xdr:sp macro="" textlink="">
      <xdr:nvSpPr>
        <xdr:cNvPr id="22" name="Retângulo 39">
          <a:hlinkClick r:id="rId8"/>
        </xdr:cNvPr>
        <xdr:cNvSpPr/>
      </xdr:nvSpPr>
      <xdr:spPr>
        <a:xfrm>
          <a:off x="10734675" y="704850"/>
          <a:ext cx="8763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23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24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25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26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38100</xdr:rowOff>
    </xdr:from>
    <xdr:to>
      <xdr:col>2</xdr:col>
      <xdr:colOff>685800</xdr:colOff>
      <xdr:row>0</xdr:row>
      <xdr:rowOff>657225</xdr:rowOff>
    </xdr:to>
    <xdr:pic>
      <xdr:nvPicPr>
        <xdr:cNvPr id="2" name="Imagen 1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17049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048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38100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43975" y="704850"/>
          <a:ext cx="7905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876300</xdr:colOff>
      <xdr:row>1</xdr:row>
      <xdr:rowOff>19050</xdr:rowOff>
    </xdr:from>
    <xdr:to>
      <xdr:col>11</xdr:col>
      <xdr:colOff>295275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82175" y="704850"/>
          <a:ext cx="9429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323850</xdr:colOff>
      <xdr:row>1</xdr:row>
      <xdr:rowOff>19050</xdr:rowOff>
    </xdr:from>
    <xdr:to>
      <xdr:col>12</xdr:col>
      <xdr:colOff>600075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53725" y="704850"/>
          <a:ext cx="8858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2</xdr:col>
      <xdr:colOff>657225</xdr:colOff>
      <xdr:row>0</xdr:row>
      <xdr:rowOff>628650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114300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10191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152400</xdr:colOff>
      <xdr:row>1</xdr:row>
      <xdr:rowOff>19050</xdr:rowOff>
    </xdr:from>
    <xdr:to>
      <xdr:col>10</xdr:col>
      <xdr:colOff>9525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9058275" y="704850"/>
          <a:ext cx="7715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10</xdr:col>
      <xdr:colOff>57150</xdr:colOff>
      <xdr:row>1</xdr:row>
      <xdr:rowOff>19050</xdr:rowOff>
    </xdr:from>
    <xdr:to>
      <xdr:col>11</xdr:col>
      <xdr:colOff>323850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877425" y="704850"/>
          <a:ext cx="8763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361950</xdr:colOff>
      <xdr:row>1</xdr:row>
      <xdr:rowOff>19050</xdr:rowOff>
    </xdr:from>
    <xdr:to>
      <xdr:col>12</xdr:col>
      <xdr:colOff>581025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91825" y="704850"/>
          <a:ext cx="8286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714375</xdr:colOff>
      <xdr:row>1</xdr:row>
      <xdr:rowOff>19050</xdr:rowOff>
    </xdr:from>
    <xdr:to>
      <xdr:col>3</xdr:col>
      <xdr:colOff>1524000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33700" y="704850"/>
          <a:ext cx="8096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647700</xdr:colOff>
      <xdr:row>0</xdr:row>
      <xdr:rowOff>657225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17049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19050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239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57150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63025" y="704850"/>
          <a:ext cx="7715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247650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048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285750</xdr:colOff>
      <xdr:row>1</xdr:row>
      <xdr:rowOff>19050</xdr:rowOff>
    </xdr:from>
    <xdr:to>
      <xdr:col>12</xdr:col>
      <xdr:colOff>600075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15625" y="704850"/>
          <a:ext cx="9239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</xdr:rowOff>
    </xdr:from>
    <xdr:to>
      <xdr:col>2</xdr:col>
      <xdr:colOff>600075</xdr:colOff>
      <xdr:row>0</xdr:row>
      <xdr:rowOff>619125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19050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239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57150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63025" y="704850"/>
          <a:ext cx="7715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276225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334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304800</xdr:colOff>
      <xdr:row>1</xdr:row>
      <xdr:rowOff>19050</xdr:rowOff>
    </xdr:from>
    <xdr:to>
      <xdr:col>12</xdr:col>
      <xdr:colOff>561975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346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57150</xdr:rowOff>
    </xdr:from>
    <xdr:to>
      <xdr:col>2</xdr:col>
      <xdr:colOff>600075</xdr:colOff>
      <xdr:row>0</xdr:row>
      <xdr:rowOff>666750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048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28575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34450" y="704850"/>
          <a:ext cx="8001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266700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2392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285750</xdr:colOff>
      <xdr:row>1</xdr:row>
      <xdr:rowOff>19050</xdr:rowOff>
    </xdr:from>
    <xdr:to>
      <xdr:col>12</xdr:col>
      <xdr:colOff>581025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15625" y="704850"/>
          <a:ext cx="9048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66675</xdr:rowOff>
    </xdr:from>
    <xdr:to>
      <xdr:col>2</xdr:col>
      <xdr:colOff>752475</xdr:colOff>
      <xdr:row>0</xdr:row>
      <xdr:rowOff>676275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6675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9525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144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28575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34450" y="704850"/>
          <a:ext cx="8001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257175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144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285750</xdr:colOff>
      <xdr:row>1</xdr:row>
      <xdr:rowOff>19050</xdr:rowOff>
    </xdr:from>
    <xdr:to>
      <xdr:col>12</xdr:col>
      <xdr:colOff>590550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715625" y="704850"/>
          <a:ext cx="9144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38100</xdr:rowOff>
    </xdr:from>
    <xdr:to>
      <xdr:col>2</xdr:col>
      <xdr:colOff>762000</xdr:colOff>
      <xdr:row>0</xdr:row>
      <xdr:rowOff>657225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8100"/>
          <a:ext cx="17049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638175</xdr:colOff>
      <xdr:row>1</xdr:row>
      <xdr:rowOff>19050</xdr:rowOff>
    </xdr:from>
    <xdr:to>
      <xdr:col>5</xdr:col>
      <xdr:colOff>447675</xdr:colOff>
      <xdr:row>2</xdr:row>
      <xdr:rowOff>142875</xdr:rowOff>
    </xdr:to>
    <xdr:sp macro="" textlink="">
      <xdr:nvSpPr>
        <xdr:cNvPr id="3" name="Retângulo 32">
          <a:hlinkClick r:id="rId1"/>
        </xdr:cNvPr>
        <xdr:cNvSpPr/>
      </xdr:nvSpPr>
      <xdr:spPr>
        <a:xfrm>
          <a:off x="4562475" y="704850"/>
          <a:ext cx="800100" cy="26670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</a:p>
      </xdr:txBody>
    </xdr:sp>
    <xdr:clientData/>
  </xdr:twoCellAnchor>
  <xdr:twoCellAnchor editAs="absolute">
    <xdr:from>
      <xdr:col>5</xdr:col>
      <xdr:colOff>466725</xdr:colOff>
      <xdr:row>1</xdr:row>
      <xdr:rowOff>19050</xdr:rowOff>
    </xdr:from>
    <xdr:to>
      <xdr:col>7</xdr:col>
      <xdr:colOff>104775</xdr:colOff>
      <xdr:row>2</xdr:row>
      <xdr:rowOff>152400</xdr:rowOff>
    </xdr:to>
    <xdr:sp macro="" textlink="">
      <xdr:nvSpPr>
        <xdr:cNvPr id="4" name="Retângulo 33">
          <a:hlinkClick r:id="rId2"/>
        </xdr:cNvPr>
        <xdr:cNvSpPr/>
      </xdr:nvSpPr>
      <xdr:spPr>
        <a:xfrm>
          <a:off x="5381625" y="704850"/>
          <a:ext cx="8572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Junio</a:t>
          </a:r>
        </a:p>
      </xdr:txBody>
    </xdr:sp>
    <xdr:clientData/>
  </xdr:twoCellAnchor>
  <xdr:twoCellAnchor editAs="absolute">
    <xdr:from>
      <xdr:col>7</xdr:col>
      <xdr:colOff>133350</xdr:colOff>
      <xdr:row>1</xdr:row>
      <xdr:rowOff>19050</xdr:rowOff>
    </xdr:from>
    <xdr:to>
      <xdr:col>7</xdr:col>
      <xdr:colOff>952500</xdr:colOff>
      <xdr:row>2</xdr:row>
      <xdr:rowOff>152400</xdr:rowOff>
    </xdr:to>
    <xdr:sp macro="" textlink="">
      <xdr:nvSpPr>
        <xdr:cNvPr id="5" name="Retângulo 34">
          <a:hlinkClick r:id="rId3"/>
        </xdr:cNvPr>
        <xdr:cNvSpPr/>
      </xdr:nvSpPr>
      <xdr:spPr>
        <a:xfrm>
          <a:off x="6267450" y="704850"/>
          <a:ext cx="8191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Julio</a:t>
          </a:r>
        </a:p>
      </xdr:txBody>
    </xdr:sp>
    <xdr:clientData/>
  </xdr:twoCellAnchor>
  <xdr:twoCellAnchor editAs="absolute">
    <xdr:from>
      <xdr:col>7</xdr:col>
      <xdr:colOff>981075</xdr:colOff>
      <xdr:row>1</xdr:row>
      <xdr:rowOff>19050</xdr:rowOff>
    </xdr:from>
    <xdr:to>
      <xdr:col>8</xdr:col>
      <xdr:colOff>800100</xdr:colOff>
      <xdr:row>2</xdr:row>
      <xdr:rowOff>152400</xdr:rowOff>
    </xdr:to>
    <xdr:sp macro="" textlink="">
      <xdr:nvSpPr>
        <xdr:cNvPr id="6" name="Retângulo 35">
          <a:hlinkClick r:id="rId4"/>
        </xdr:cNvPr>
        <xdr:cNvSpPr/>
      </xdr:nvSpPr>
      <xdr:spPr>
        <a:xfrm>
          <a:off x="7115175" y="704850"/>
          <a:ext cx="8667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xdr:txBody>
    </xdr:sp>
    <xdr:clientData/>
  </xdr:twoCellAnchor>
  <xdr:twoCellAnchor editAs="absolute">
    <xdr:from>
      <xdr:col>8</xdr:col>
      <xdr:colOff>819150</xdr:colOff>
      <xdr:row>1</xdr:row>
      <xdr:rowOff>19050</xdr:rowOff>
    </xdr:from>
    <xdr:to>
      <xdr:col>9</xdr:col>
      <xdr:colOff>38100</xdr:colOff>
      <xdr:row>2</xdr:row>
      <xdr:rowOff>152400</xdr:rowOff>
    </xdr:to>
    <xdr:sp macro="" textlink="">
      <xdr:nvSpPr>
        <xdr:cNvPr id="7" name="Retângulo 36">
          <a:hlinkClick r:id="rId5"/>
        </xdr:cNvPr>
        <xdr:cNvSpPr/>
      </xdr:nvSpPr>
      <xdr:spPr>
        <a:xfrm>
          <a:off x="8001000" y="704850"/>
          <a:ext cx="942975" cy="276225"/>
        </a:xfrm>
        <a:prstGeom prst="rect">
          <a:avLst/>
        </a:prstGeom>
        <a:solidFill>
          <a:srgbClr val="ED7D31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Septiembre</a:t>
          </a:r>
        </a:p>
      </xdr:txBody>
    </xdr:sp>
    <xdr:clientData/>
  </xdr:twoCellAnchor>
  <xdr:twoCellAnchor editAs="absolute">
    <xdr:from>
      <xdr:col>9</xdr:col>
      <xdr:colOff>85725</xdr:colOff>
      <xdr:row>1</xdr:row>
      <xdr:rowOff>19050</xdr:rowOff>
    </xdr:from>
    <xdr:to>
      <xdr:col>9</xdr:col>
      <xdr:colOff>828675</xdr:colOff>
      <xdr:row>2</xdr:row>
      <xdr:rowOff>152400</xdr:rowOff>
    </xdr:to>
    <xdr:sp macro="" textlink="">
      <xdr:nvSpPr>
        <xdr:cNvPr id="8" name="Retângulo 37">
          <a:hlinkClick r:id="rId6"/>
        </xdr:cNvPr>
        <xdr:cNvSpPr/>
      </xdr:nvSpPr>
      <xdr:spPr>
        <a:xfrm>
          <a:off x="8991600" y="704850"/>
          <a:ext cx="74295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Octubre</a:t>
          </a:r>
        </a:p>
      </xdr:txBody>
    </xdr:sp>
    <xdr:clientData/>
  </xdr:twoCellAnchor>
  <xdr:twoCellAnchor editAs="absolute">
    <xdr:from>
      <xdr:col>9</xdr:col>
      <xdr:colOff>866775</xdr:colOff>
      <xdr:row>1</xdr:row>
      <xdr:rowOff>19050</xdr:rowOff>
    </xdr:from>
    <xdr:to>
      <xdr:col>11</xdr:col>
      <xdr:colOff>247650</xdr:colOff>
      <xdr:row>2</xdr:row>
      <xdr:rowOff>152400</xdr:rowOff>
    </xdr:to>
    <xdr:sp macro="" textlink="">
      <xdr:nvSpPr>
        <xdr:cNvPr id="9" name="Retângulo 38">
          <a:hlinkClick r:id="rId7"/>
        </xdr:cNvPr>
        <xdr:cNvSpPr/>
      </xdr:nvSpPr>
      <xdr:spPr>
        <a:xfrm>
          <a:off x="9772650" y="704850"/>
          <a:ext cx="904875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Noviembre</a:t>
          </a:r>
        </a:p>
      </xdr:txBody>
    </xdr:sp>
    <xdr:clientData/>
  </xdr:twoCellAnchor>
  <xdr:twoCellAnchor editAs="absolute">
    <xdr:from>
      <xdr:col>11</xdr:col>
      <xdr:colOff>266700</xdr:colOff>
      <xdr:row>1</xdr:row>
      <xdr:rowOff>19050</xdr:rowOff>
    </xdr:from>
    <xdr:to>
      <xdr:col>12</xdr:col>
      <xdr:colOff>533400</xdr:colOff>
      <xdr:row>2</xdr:row>
      <xdr:rowOff>152400</xdr:rowOff>
    </xdr:to>
    <xdr:sp macro="" textlink="">
      <xdr:nvSpPr>
        <xdr:cNvPr id="10" name="Retângulo 39">
          <a:hlinkClick r:id="rId8"/>
        </xdr:cNvPr>
        <xdr:cNvSpPr/>
      </xdr:nvSpPr>
      <xdr:spPr>
        <a:xfrm>
          <a:off x="10696575" y="704850"/>
          <a:ext cx="876300" cy="276225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</a:p>
      </xdr:txBody>
    </xdr:sp>
    <xdr:clientData/>
  </xdr:twoCellAnchor>
  <xdr:twoCellAnchor editAs="absolute">
    <xdr:from>
      <xdr:col>1</xdr:col>
      <xdr:colOff>571500</xdr:colOff>
      <xdr:row>1</xdr:row>
      <xdr:rowOff>19050</xdr:rowOff>
    </xdr:from>
    <xdr:to>
      <xdr:col>2</xdr:col>
      <xdr:colOff>809625</xdr:colOff>
      <xdr:row>2</xdr:row>
      <xdr:rowOff>161925</xdr:rowOff>
    </xdr:to>
    <xdr:sp macro="" textlink="">
      <xdr:nvSpPr>
        <xdr:cNvPr id="11" name="Retângulo 28">
          <a:hlinkClick r:id="rId9"/>
        </xdr:cNvPr>
        <xdr:cNvSpPr/>
      </xdr:nvSpPr>
      <xdr:spPr>
        <a:xfrm>
          <a:off x="1181100" y="704850"/>
          <a:ext cx="847725" cy="285750"/>
        </a:xfrm>
        <a:prstGeom prst="rect">
          <a:avLst/>
        </a:prstGeom>
        <a:solidFill>
          <a:srgbClr val="5B9BD5"/>
        </a:solidFill>
        <a:ln w="25400" cap="flat" cmpd="sng" algn="ctr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Enero</a:t>
          </a:r>
        </a:p>
      </xdr:txBody>
    </xdr:sp>
    <xdr:clientData/>
  </xdr:twoCellAnchor>
  <xdr:twoCellAnchor editAs="absolute">
    <xdr:from>
      <xdr:col>2</xdr:col>
      <xdr:colOff>838200</xdr:colOff>
      <xdr:row>1</xdr:row>
      <xdr:rowOff>19050</xdr:rowOff>
    </xdr:from>
    <xdr:to>
      <xdr:col>3</xdr:col>
      <xdr:colOff>657225</xdr:colOff>
      <xdr:row>2</xdr:row>
      <xdr:rowOff>161925</xdr:rowOff>
    </xdr:to>
    <xdr:sp macro="" textlink="">
      <xdr:nvSpPr>
        <xdr:cNvPr id="12" name="Retângulo 29">
          <a:hlinkClick r:id="rId10"/>
        </xdr:cNvPr>
        <xdr:cNvSpPr/>
      </xdr:nvSpPr>
      <xdr:spPr>
        <a:xfrm>
          <a:off x="2057400" y="704850"/>
          <a:ext cx="819150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Febrero</a:t>
          </a:r>
        </a:p>
      </xdr:txBody>
    </xdr:sp>
    <xdr:clientData/>
  </xdr:twoCellAnchor>
  <xdr:twoCellAnchor editAs="absolute">
    <xdr:from>
      <xdr:col>3</xdr:col>
      <xdr:colOff>685800</xdr:colOff>
      <xdr:row>1</xdr:row>
      <xdr:rowOff>19050</xdr:rowOff>
    </xdr:from>
    <xdr:to>
      <xdr:col>3</xdr:col>
      <xdr:colOff>1552575</xdr:colOff>
      <xdr:row>2</xdr:row>
      <xdr:rowOff>161925</xdr:rowOff>
    </xdr:to>
    <xdr:sp macro="" textlink="">
      <xdr:nvSpPr>
        <xdr:cNvPr id="13" name="Retângulo 30">
          <a:hlinkClick r:id="rId11"/>
        </xdr:cNvPr>
        <xdr:cNvSpPr/>
      </xdr:nvSpPr>
      <xdr:spPr>
        <a:xfrm>
          <a:off x="2905125" y="704850"/>
          <a:ext cx="86677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Marzo</a:t>
          </a:r>
        </a:p>
      </xdr:txBody>
    </xdr:sp>
    <xdr:clientData/>
  </xdr:twoCellAnchor>
  <xdr:twoCellAnchor editAs="absolute">
    <xdr:from>
      <xdr:col>3</xdr:col>
      <xdr:colOff>1581150</xdr:colOff>
      <xdr:row>1</xdr:row>
      <xdr:rowOff>19050</xdr:rowOff>
    </xdr:from>
    <xdr:to>
      <xdr:col>4</xdr:col>
      <xdr:colOff>609600</xdr:colOff>
      <xdr:row>2</xdr:row>
      <xdr:rowOff>161925</xdr:rowOff>
    </xdr:to>
    <xdr:sp macro="" textlink="">
      <xdr:nvSpPr>
        <xdr:cNvPr id="14" name="Retângulo 31">
          <a:hlinkClick r:id="rId12"/>
        </xdr:cNvPr>
        <xdr:cNvSpPr/>
      </xdr:nvSpPr>
      <xdr:spPr>
        <a:xfrm>
          <a:off x="3800475" y="704850"/>
          <a:ext cx="733425" cy="285750"/>
        </a:xfrm>
        <a:prstGeom prst="rect">
          <a:avLst/>
        </a:prstGeom>
        <a:solidFill>
          <a:srgbClr val="6699CC"/>
        </a:solidFill>
        <a:ln w="25400" cap="flat" cmpd="sng" algn="ctr">
          <a:noFill/>
        </a:ln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Abril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609600</xdr:colOff>
      <xdr:row>0</xdr:row>
      <xdr:rowOff>666750</xdr:rowOff>
    </xdr:to>
    <xdr:pic>
      <xdr:nvPicPr>
        <xdr:cNvPr id="15" name="Imagen 14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704975" cy="6096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7" name="Table1428" displayName="Table1428" ref="C7:E26" totalsRowShown="0" headerRowDxfId="174" dataDxfId="172" tableBorderDxfId="171" headerRowBorderDxfId="173">
  <autoFilter ref="C7:E26"/>
  <tableColumns count="3">
    <tableColumn id="1" name="FECHA" dataDxfId="170"/>
    <tableColumn id="2" name="INGRESOS" dataDxfId="169"/>
    <tableColumn id="3" name="VALOR" dataDxfId="16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32" name="Table25273133" displayName="Table25273133" ref="H7:J27" totalsRowShown="0" headerRowDxfId="111" dataDxfId="109" tableBorderDxfId="108" headerRowBorderDxfId="110">
  <autoFilter ref="H7:J27"/>
  <tableColumns count="3">
    <tableColumn id="1" name="FECHA" dataDxfId="107"/>
    <tableColumn id="2" name="EGRESOS" dataDxfId="106"/>
    <tableColumn id="3" name="VALOR" dataDxfId="105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33" name="Table1426303234" displayName="Table1426303234" ref="C7:E26" totalsRowShown="0" headerRowDxfId="104" dataDxfId="102" tableBorderDxfId="101" headerRowBorderDxfId="103">
  <autoFilter ref="C7:E26"/>
  <tableColumns count="3">
    <tableColumn id="1" name="FECHA" dataDxfId="100"/>
    <tableColumn id="2" name="INGRESOS" dataDxfId="99"/>
    <tableColumn id="3" name="VALOR" dataDxfId="98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34" name="Table2527313335" displayName="Table2527313335" ref="H7:J27" totalsRowShown="0" headerRowDxfId="97" dataDxfId="95" tableBorderDxfId="94" headerRowBorderDxfId="96">
  <autoFilter ref="H7:J27"/>
  <tableColumns count="3">
    <tableColumn id="1" name="FECHA" dataDxfId="93"/>
    <tableColumn id="2" name="EGRESOS" dataDxfId="92"/>
    <tableColumn id="3" name="VALOR" dataDxfId="91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35" name="Table142630323436" displayName="Table142630323436" ref="C7:E26" totalsRowShown="0" headerRowDxfId="90" dataDxfId="88" tableBorderDxfId="87" headerRowBorderDxfId="89">
  <autoFilter ref="C7:E26"/>
  <tableColumns count="3">
    <tableColumn id="1" name="FECHA" dataDxfId="86"/>
    <tableColumn id="2" name="INGRESOS" dataDxfId="85"/>
    <tableColumn id="3" name="VALOR" dataDxfId="84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36" name="Table252731333537" displayName="Table252731333537" ref="H7:J27" totalsRowShown="0" headerRowDxfId="83" dataDxfId="81" tableBorderDxfId="80" headerRowBorderDxfId="82">
  <autoFilter ref="H7:J27"/>
  <tableColumns count="3">
    <tableColumn id="1" name="FECHA" dataDxfId="79"/>
    <tableColumn id="2" name="EGRESOS" dataDxfId="78"/>
    <tableColumn id="3" name="VALOR" dataDxfId="77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37" name="Table14263032343638" displayName="Table14263032343638" ref="C7:E26" totalsRowShown="0" headerRowDxfId="76" dataDxfId="74" tableBorderDxfId="73" headerRowBorderDxfId="75">
  <autoFilter ref="C7:E26"/>
  <tableColumns count="3">
    <tableColumn id="1" name="FECHA" dataDxfId="72"/>
    <tableColumn id="2" name="INGRESOS" dataDxfId="71"/>
    <tableColumn id="3" name="VALOR" dataDxfId="70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38" name="Table25273133353739" displayName="Table25273133353739" ref="H7:J27" totalsRowShown="0" headerRowDxfId="69" dataDxfId="67" tableBorderDxfId="66" headerRowBorderDxfId="68">
  <autoFilter ref="H7:J27"/>
  <tableColumns count="3">
    <tableColumn id="1" name="FECHA" dataDxfId="65"/>
    <tableColumn id="2" name="EGRESOS" dataDxfId="64"/>
    <tableColumn id="3" name="VALOR" dataDxfId="63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39" name="Table1426303234363840" displayName="Table1426303234363840" ref="C7:E26" totalsRowShown="0" headerRowDxfId="62" dataDxfId="60" tableBorderDxfId="59" headerRowBorderDxfId="61">
  <autoFilter ref="C7:E26"/>
  <tableColumns count="3">
    <tableColumn id="1" name="FECHA" dataDxfId="58"/>
    <tableColumn id="2" name="INGRESOS" dataDxfId="57"/>
    <tableColumn id="3" name="VALOR" dataDxfId="56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40" name="Table2527313335373941" displayName="Table2527313335373941" ref="H7:J27" totalsRowShown="0" headerRowDxfId="55" dataDxfId="53" tableBorderDxfId="52" headerRowBorderDxfId="54">
  <autoFilter ref="H7:J27"/>
  <tableColumns count="3">
    <tableColumn id="1" name="FECHA" dataDxfId="51"/>
    <tableColumn id="2" name="EGRESOS" dataDxfId="50"/>
    <tableColumn id="3" name="VALOR" dataDxfId="49"/>
  </tableColumns>
  <tableStyleInfo name="Table Style 1" showFirstColumn="0" showLastColumn="0" showRowStripes="1" showColumnStripes="0"/>
</table>
</file>

<file path=xl/tables/table19.xml><?xml version="1.0" encoding="utf-8"?>
<table xmlns="http://schemas.openxmlformats.org/spreadsheetml/2006/main" id="41" name="Table142630323436384042" displayName="Table142630323436384042" ref="C7:E26" totalsRowShown="0" headerRowDxfId="48" dataDxfId="46" tableBorderDxfId="45" headerRowBorderDxfId="47">
  <autoFilter ref="C7:E26"/>
  <tableColumns count="3">
    <tableColumn id="1" name="FECHA" dataDxfId="44"/>
    <tableColumn id="2" name="INGRESOS" dataDxfId="43"/>
    <tableColumn id="3" name="VALOR" dataDxfId="4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8" name="Table2529" displayName="Table2529" ref="H7:J27" totalsRowShown="0" headerRowDxfId="167" dataDxfId="165" tableBorderDxfId="164" headerRowBorderDxfId="166">
  <autoFilter ref="H7:J27"/>
  <tableColumns count="3">
    <tableColumn id="1" name="FECHA" dataDxfId="163"/>
    <tableColumn id="2" name="EGRESOS" dataDxfId="162"/>
    <tableColumn id="3" name="VALOR" dataDxfId="161"/>
  </tableColumns>
  <tableStyleInfo name="Table Style 1" showFirstColumn="0" showLastColumn="0" showRowStripes="1" showColumnStripes="0"/>
</table>
</file>

<file path=xl/tables/table20.xml><?xml version="1.0" encoding="utf-8"?>
<table xmlns="http://schemas.openxmlformats.org/spreadsheetml/2006/main" id="42" name="Table252731333537394143" displayName="Table252731333537394143" ref="H7:J27" totalsRowShown="0" headerRowDxfId="41" dataDxfId="39" tableBorderDxfId="38" headerRowBorderDxfId="40">
  <autoFilter ref="H7:J27"/>
  <tableColumns count="3">
    <tableColumn id="1" name="FECHA" dataDxfId="37"/>
    <tableColumn id="2" name="EGRESOS" dataDxfId="36"/>
    <tableColumn id="3" name="VALOR" dataDxfId="35"/>
  </tableColumns>
  <tableStyleInfo name="Table Style 1" showFirstColumn="0" showLastColumn="0" showRowStripes="1" showColumnStripes="0"/>
</table>
</file>

<file path=xl/tables/table21.xml><?xml version="1.0" encoding="utf-8"?>
<table xmlns="http://schemas.openxmlformats.org/spreadsheetml/2006/main" id="43" name="Table14263032343638404244" displayName="Table14263032343638404244" ref="C7:E26" totalsRowShown="0" headerRowDxfId="34" dataDxfId="32" tableBorderDxfId="31" headerRowBorderDxfId="33">
  <autoFilter ref="C7:E26"/>
  <tableColumns count="3">
    <tableColumn id="1" name="FECHA" dataDxfId="30"/>
    <tableColumn id="2" name="INGRESOS" dataDxfId="29"/>
    <tableColumn id="3" name="VALOR" dataDxfId="28"/>
  </tableColumns>
  <tableStyleInfo name="Table Style 1" showFirstColumn="0" showLastColumn="0" showRowStripes="1" showColumnStripes="0"/>
</table>
</file>

<file path=xl/tables/table22.xml><?xml version="1.0" encoding="utf-8"?>
<table xmlns="http://schemas.openxmlformats.org/spreadsheetml/2006/main" id="44" name="Table25273133353739414345" displayName="Table25273133353739414345" ref="H7:J27" totalsRowShown="0" headerRowDxfId="27" dataDxfId="25" tableBorderDxfId="24" headerRowBorderDxfId="26">
  <autoFilter ref="H7:J27"/>
  <tableColumns count="3">
    <tableColumn id="1" name="FECHA" dataDxfId="23"/>
    <tableColumn id="2" name="EGRESOS" dataDxfId="22"/>
    <tableColumn id="3" name="VALOR" dataDxfId="21"/>
  </tableColumns>
  <tableStyleInfo name="Table Style 1" showFirstColumn="0" showLastColumn="0" showRowStripes="1" showColumnStripes="0"/>
</table>
</file>

<file path=xl/tables/table23.xml><?xml version="1.0" encoding="utf-8"?>
<table xmlns="http://schemas.openxmlformats.org/spreadsheetml/2006/main" id="45" name="Table1426303234363840424446" displayName="Table1426303234363840424446" ref="C7:E26" totalsRowShown="0" headerRowDxfId="20" dataDxfId="18" tableBorderDxfId="17" headerRowBorderDxfId="19">
  <autoFilter ref="C7:E26"/>
  <tableColumns count="3">
    <tableColumn id="1" name="FECHA" dataDxfId="16"/>
    <tableColumn id="2" name="INGRESOS" dataDxfId="15"/>
    <tableColumn id="3" name="VALOR" dataDxfId="14"/>
  </tableColumns>
  <tableStyleInfo name="Table Style 1" showFirstColumn="0" showLastColumn="0" showRowStripes="1" showColumnStripes="0"/>
</table>
</file>

<file path=xl/tables/table24.xml><?xml version="1.0" encoding="utf-8"?>
<table xmlns="http://schemas.openxmlformats.org/spreadsheetml/2006/main" id="46" name="Table2527313335373941434547" displayName="Table2527313335373941434547" ref="H7:J27" totalsRowShown="0" headerRowDxfId="13" dataDxfId="11" tableBorderDxfId="10" headerRowBorderDxfId="12">
  <autoFilter ref="H7:J27"/>
  <tableColumns count="3">
    <tableColumn id="1" name="FECHA" dataDxfId="9"/>
    <tableColumn id="2" name="EGRESOS" dataDxfId="8"/>
    <tableColumn id="3" name="VALOR" dataDxfId="7"/>
  </tableColumns>
  <tableStyleInfo name="Table Style 1" showFirstColumn="0" showLastColumn="0" showRowStripes="1" showColumnStripes="0"/>
</table>
</file>

<file path=xl/tables/table25.xml><?xml version="1.0" encoding="utf-8"?>
<table xmlns="http://schemas.openxmlformats.org/spreadsheetml/2006/main" id="47" name="Table47" displayName="Table47" ref="A2:C14" totalsRowShown="0" headerRowDxfId="6">
  <autoFilter ref="A2:C14"/>
  <tableColumns count="3">
    <tableColumn id="1" name="MES" dataDxfId="5"/>
    <tableColumn id="2" name="TOTAL INGRESOS" dataDxfId="4">
      <calculatedColumnFormula>SUMPRODUCT(INDIRECT("'"&amp;A3&amp;"'!E:E"))</calculatedColumnFormula>
    </tableColumn>
    <tableColumn id="3" name="TOTAL EGRESOS" dataDxfId="3">
      <calculatedColumnFormula>SUMPRODUCT(INDIRECT("'"&amp;A3&amp;"'!J:J"))</calculatedColumnFormula>
    </tableColumn>
  </tableColumns>
  <tableStyleInfo name="Table Style 1" showFirstColumn="0" showLastColumn="0" showRowStripes="1" showColumnStripes="0"/>
</table>
</file>

<file path=xl/tables/table26.xml><?xml version="1.0" encoding="utf-8"?>
<table xmlns="http://schemas.openxmlformats.org/spreadsheetml/2006/main" id="48" name="Table48" displayName="Table48" ref="D2:F3" totalsRowShown="0">
  <autoFilter ref="D2:F3"/>
  <tableColumns count="3">
    <tableColumn id="1" name="SALDO FINAL" dataDxfId="2">
      <calculatedColumnFormula>SUM(B3:B14)-SUM(C3:C14)</calculatedColumnFormula>
    </tableColumn>
    <tableColumn id="2" name="PORCENTAJE" dataDxfId="1">
      <calculatedColumnFormula>SUM(C3:C14)/SUM(B3:B14)</calculatedColumnFormula>
    </tableColumn>
    <tableColumn id="3" name="PORCENTAJE FINAL" dataDxfId="0">
      <calculatedColumnFormula>1-Table48[PORCENTAJE]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C7:E26" totalsRowShown="0" headerRowDxfId="160" dataDxfId="158" tableBorderDxfId="157" headerRowBorderDxfId="159">
  <autoFilter ref="C7:E26"/>
  <tableColumns count="3">
    <tableColumn id="1" name="FECHA" dataDxfId="156"/>
    <tableColumn id="2" name="INGRESOS" dataDxfId="155"/>
    <tableColumn id="3" name="VALOR" dataDxfId="154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H7:J27" totalsRowShown="0" headerRowDxfId="153" dataDxfId="151" tableBorderDxfId="150" headerRowBorderDxfId="152">
  <autoFilter ref="H7:J27"/>
  <tableColumns count="3">
    <tableColumn id="1" name="FECHA" dataDxfId="149"/>
    <tableColumn id="2" name="EGRESOS" dataDxfId="148"/>
    <tableColumn id="3" name="VALOR" dataDxfId="147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25" name="Table1426" displayName="Table1426" ref="C7:E26" totalsRowShown="0" headerRowDxfId="146" dataDxfId="144" tableBorderDxfId="143" headerRowBorderDxfId="145">
  <autoFilter ref="C7:E26"/>
  <tableColumns count="3">
    <tableColumn id="1" name="FECHA" dataDxfId="142"/>
    <tableColumn id="2" name="INGRESOS" dataDxfId="141"/>
    <tableColumn id="3" name="VALOR" dataDxfId="140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26" name="Table2527" displayName="Table2527" ref="H7:J27" totalsRowShown="0" headerRowDxfId="139" dataDxfId="137" tableBorderDxfId="136" headerRowBorderDxfId="138">
  <autoFilter ref="H7:J27"/>
  <tableColumns count="3">
    <tableColumn id="1" name="FECHA" dataDxfId="135"/>
    <tableColumn id="2" name="EGRESOS" dataDxfId="134"/>
    <tableColumn id="3" name="VALOR" dataDxfId="133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29" name="Table142630" displayName="Table142630" ref="C7:E26" totalsRowShown="0" headerRowDxfId="132" dataDxfId="130" tableBorderDxfId="129" headerRowBorderDxfId="131">
  <autoFilter ref="C7:E26"/>
  <tableColumns count="3">
    <tableColumn id="1" name="FECHA" dataDxfId="128"/>
    <tableColumn id="2" name="INGRESOS" dataDxfId="127"/>
    <tableColumn id="3" name="VALOR" dataDxfId="126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30" name="Table252731" displayName="Table252731" ref="H7:J27" totalsRowShown="0" headerRowDxfId="125" dataDxfId="123" tableBorderDxfId="122" headerRowBorderDxfId="124">
  <autoFilter ref="H7:J27"/>
  <tableColumns count="3">
    <tableColumn id="1" name="FECHA" dataDxfId="121"/>
    <tableColumn id="2" name="EGRESOS" dataDxfId="120"/>
    <tableColumn id="3" name="VALOR" dataDxfId="119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31" name="Table14263032" displayName="Table14263032" ref="C7:E26" totalsRowShown="0" headerRowDxfId="118" dataDxfId="116" tableBorderDxfId="115" headerRowBorderDxfId="117">
  <autoFilter ref="C7:E26"/>
  <tableColumns count="3">
    <tableColumn id="1" name="FECHA" dataDxfId="114"/>
    <tableColumn id="2" name="INGRESOS" dataDxfId="113"/>
    <tableColumn id="3" name="VALOR" dataDxfId="1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table" Target="../tables/table26.xml" /><Relationship Id="rId3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1A8DF-9C7F-476B-8BD6-8FBF4AD8AAC2}">
  <dimension ref="C7:J27"/>
  <sheetViews>
    <sheetView showGridLines="0" tabSelected="1" zoomScale="90" zoomScaleNormal="90" workbookViewId="0" topLeftCell="A1">
      <pane ySplit="3" topLeftCell="A7" activePane="bottomLeft" state="frozen"/>
      <selection pane="bottomLeft" activeCell="E19" sqref="E19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710937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20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5AF8C-3EE4-4201-9712-BF6C5307841A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C7" sqref="C7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341E-A472-47D3-9FA3-659DEFC23DA3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C7" sqref="C7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3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2"/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6209-8010-47C2-B656-397B13DC3408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M6" sqref="M6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68C3-1B7E-4DAC-AEE6-7C8EFD94ECF2}">
  <sheetPr>
    <tabColor rgb="FFFF0000"/>
  </sheetPr>
  <dimension ref="A2:H14"/>
  <sheetViews>
    <sheetView showGridLines="0" zoomScale="120" zoomScaleNormal="120" workbookViewId="0" topLeftCell="A1">
      <selection activeCell="C11" sqref="C11"/>
    </sheetView>
  </sheetViews>
  <sheetFormatPr defaultColWidth="9.140625" defaultRowHeight="15"/>
  <cols>
    <col min="2" max="2" width="19.28125" style="0" customWidth="1"/>
    <col min="3" max="3" width="20.00390625" style="0" customWidth="1"/>
    <col min="4" max="4" width="19.421875" style="0" customWidth="1"/>
    <col min="5" max="5" width="20.00390625" style="0" customWidth="1"/>
    <col min="6" max="6" width="23.8515625" style="0" customWidth="1"/>
  </cols>
  <sheetData>
    <row r="1" s="12" customFormat="1" ht="46.5" customHeight="1"/>
    <row r="2" spans="1:8" ht="15">
      <c r="A2" s="14" t="s">
        <v>9</v>
      </c>
      <c r="B2" s="14" t="s">
        <v>22</v>
      </c>
      <c r="C2" s="14" t="s">
        <v>23</v>
      </c>
      <c r="D2" s="14" t="s">
        <v>2</v>
      </c>
      <c r="E2" s="14" t="s">
        <v>20</v>
      </c>
      <c r="F2" s="14" t="s">
        <v>21</v>
      </c>
      <c r="H2" s="13"/>
    </row>
    <row r="3" spans="1:6" ht="15">
      <c r="A3" s="15" t="s">
        <v>10</v>
      </c>
      <c r="B3" s="16">
        <f ca="1">SUMPRODUCT(INDIRECT("'"&amp;A3&amp;"'!E:E"))</f>
        <v>1600</v>
      </c>
      <c r="C3" s="16">
        <f ca="1">SUMPRODUCT(INDIRECT("'"&amp;A3&amp;"'!J:J"))</f>
        <v>870</v>
      </c>
      <c r="D3" s="17">
        <f ca="1">SUM(B3:B14)-SUM(C3:C14)</f>
        <v>8760</v>
      </c>
      <c r="E3" s="18">
        <f ca="1">SUM(C3:C14)/SUM(B3:B14)</f>
        <v>0.54375</v>
      </c>
      <c r="F3" s="18">
        <f ca="1">1-[PORCENTAJE]</f>
        <v>0.45625000000000004</v>
      </c>
    </row>
    <row r="4" spans="1:3" ht="15">
      <c r="A4" s="15" t="s">
        <v>11</v>
      </c>
      <c r="B4" s="16">
        <f aca="true" t="shared" si="0" ref="B4:B14">SUMPRODUCT(INDIRECT("'"&amp;A4&amp;"'!E:E"))</f>
        <v>1600</v>
      </c>
      <c r="C4" s="16">
        <f aca="true" t="shared" si="1" ref="C4:C14">SUMPRODUCT(INDIRECT("'"&amp;A4&amp;"'!J:J"))</f>
        <v>870</v>
      </c>
    </row>
    <row r="5" spans="1:3" ht="15">
      <c r="A5" s="15" t="s">
        <v>3</v>
      </c>
      <c r="B5" s="16">
        <f ca="1" t="shared" si="0"/>
        <v>1600</v>
      </c>
      <c r="C5" s="16">
        <f ca="1" t="shared" si="1"/>
        <v>870</v>
      </c>
    </row>
    <row r="6" spans="1:3" ht="15">
      <c r="A6" s="15" t="s">
        <v>4</v>
      </c>
      <c r="B6" s="16">
        <f ca="1" t="shared" si="0"/>
        <v>1600</v>
      </c>
      <c r="C6" s="16">
        <f ca="1" t="shared" si="1"/>
        <v>870</v>
      </c>
    </row>
    <row r="7" spans="1:3" ht="15">
      <c r="A7" s="15" t="s">
        <v>12</v>
      </c>
      <c r="B7" s="16">
        <f ca="1" t="shared" si="0"/>
        <v>1600</v>
      </c>
      <c r="C7" s="16">
        <f ca="1" t="shared" si="1"/>
        <v>870</v>
      </c>
    </row>
    <row r="8" spans="1:3" ht="15">
      <c r="A8" s="15" t="s">
        <v>5</v>
      </c>
      <c r="B8" s="16">
        <f ca="1" t="shared" si="0"/>
        <v>1600</v>
      </c>
      <c r="C8" s="16">
        <f ca="1" t="shared" si="1"/>
        <v>870</v>
      </c>
    </row>
    <row r="9" spans="1:3" ht="15">
      <c r="A9" s="15" t="s">
        <v>6</v>
      </c>
      <c r="B9" s="16">
        <f ca="1" t="shared" si="0"/>
        <v>1600</v>
      </c>
      <c r="C9" s="16">
        <f ca="1" t="shared" si="1"/>
        <v>870</v>
      </c>
    </row>
    <row r="10" spans="1:3" ht="15">
      <c r="A10" s="15" t="s">
        <v>7</v>
      </c>
      <c r="B10" s="16">
        <f ca="1" t="shared" si="0"/>
        <v>1600</v>
      </c>
      <c r="C10" s="16">
        <f ca="1" t="shared" si="1"/>
        <v>870</v>
      </c>
    </row>
    <row r="11" spans="1:3" ht="15">
      <c r="A11" s="15" t="s">
        <v>13</v>
      </c>
      <c r="B11" s="16">
        <f ca="1" t="shared" si="0"/>
        <v>1600</v>
      </c>
      <c r="C11" s="16">
        <f ca="1" t="shared" si="1"/>
        <v>870</v>
      </c>
    </row>
    <row r="12" spans="1:3" ht="15">
      <c r="A12" s="15" t="s">
        <v>14</v>
      </c>
      <c r="B12" s="16">
        <f ca="1" t="shared" si="0"/>
        <v>1600</v>
      </c>
      <c r="C12" s="16">
        <f ca="1" t="shared" si="1"/>
        <v>870</v>
      </c>
    </row>
    <row r="13" spans="1:3" ht="15">
      <c r="A13" s="15" t="s">
        <v>8</v>
      </c>
      <c r="B13" s="16">
        <f ca="1" t="shared" si="0"/>
        <v>1600</v>
      </c>
      <c r="C13" s="16">
        <f ca="1" t="shared" si="1"/>
        <v>870</v>
      </c>
    </row>
    <row r="14" spans="1:3" ht="15">
      <c r="A14" s="15" t="s">
        <v>15</v>
      </c>
      <c r="B14" s="16">
        <f ca="1" t="shared" si="0"/>
        <v>1600</v>
      </c>
      <c r="C14" s="16">
        <f ca="1" t="shared" si="1"/>
        <v>870</v>
      </c>
    </row>
  </sheetData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A703-52C3-4AD9-BE38-E6A448C0BFDC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DF12-1461-448D-8F91-580583BEFD08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A274-20F1-4EE2-B1F4-59C0FFB92FBD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5E08-E27D-4D3F-8A06-DE8BA88F9F1B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L7" sqref="L7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DCC73-6458-45AE-BC74-2F5119A151C6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K4" sqref="K4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D048-B834-40B9-91E8-C36D97E0F1CB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O7" sqref="O7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4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7A26-5144-4C35-8403-8C34A94A888C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D146-6F87-4146-B1CD-2DD93308B6FC}">
  <dimension ref="C7:J27"/>
  <sheetViews>
    <sheetView showGridLines="0" zoomScale="90" zoomScaleNormal="90" workbookViewId="0" topLeftCell="A1">
      <pane ySplit="3" topLeftCell="A4" activePane="bottomLeft" state="frozen"/>
      <selection pane="bottomLeft" activeCell="C7" sqref="C7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25.57421875" style="1" customWidth="1"/>
    <col min="5" max="5" width="14.8515625" style="1" customWidth="1"/>
    <col min="6" max="7" width="9.140625" style="1" customWidth="1"/>
    <col min="8" max="8" width="15.7109375" style="1" customWidth="1"/>
    <col min="9" max="9" width="25.8515625" style="1" customWidth="1"/>
    <col min="10" max="10" width="13.7109375" style="1" customWidth="1"/>
    <col min="11" max="16384" width="9.140625" style="1" customWidth="1"/>
  </cols>
  <sheetData>
    <row r="1" s="12" customFormat="1" ht="54" customHeight="1"/>
    <row r="2" ht="11.25" customHeight="1"/>
    <row r="3" ht="14.25"/>
    <row r="7" spans="3:10" ht="24.75" customHeight="1">
      <c r="C7" s="3" t="s">
        <v>16</v>
      </c>
      <c r="D7" s="4" t="s">
        <v>17</v>
      </c>
      <c r="E7" s="5" t="s">
        <v>0</v>
      </c>
      <c r="H7" s="3" t="s">
        <v>16</v>
      </c>
      <c r="I7" s="3" t="s">
        <v>18</v>
      </c>
      <c r="J7" s="3" t="s">
        <v>0</v>
      </c>
    </row>
    <row r="8" spans="3:10" ht="15.75" thickBot="1">
      <c r="C8" s="19">
        <v>44228</v>
      </c>
      <c r="D8" s="1" t="s">
        <v>1</v>
      </c>
      <c r="E8" s="7">
        <v>1600</v>
      </c>
      <c r="H8" s="19">
        <v>44250</v>
      </c>
      <c r="I8" s="8" t="s">
        <v>19</v>
      </c>
      <c r="J8" s="11">
        <v>870</v>
      </c>
    </row>
    <row r="9" spans="3:10" ht="16.5" thickBot="1" thickTop="1">
      <c r="C9" s="6"/>
      <c r="E9" s="7"/>
      <c r="H9" s="10"/>
      <c r="I9" s="8"/>
      <c r="J9" s="8"/>
    </row>
    <row r="10" spans="3:10" ht="16.5" thickBot="1" thickTop="1">
      <c r="C10" s="6"/>
      <c r="E10" s="7"/>
      <c r="H10" s="10"/>
      <c r="I10" s="8"/>
      <c r="J10" s="8"/>
    </row>
    <row r="11" spans="3:10" ht="16.5" thickBot="1" thickTop="1">
      <c r="C11" s="6"/>
      <c r="E11" s="7"/>
      <c r="H11" s="10"/>
      <c r="I11" s="8"/>
      <c r="J11" s="8"/>
    </row>
    <row r="12" spans="3:10" ht="16.5" thickBot="1" thickTop="1">
      <c r="C12" s="6"/>
      <c r="E12" s="7"/>
      <c r="H12" s="9"/>
      <c r="I12" s="8"/>
      <c r="J12" s="2"/>
    </row>
    <row r="13" spans="3:10" ht="16.5" thickBot="1" thickTop="1">
      <c r="C13" s="6"/>
      <c r="E13" s="7"/>
      <c r="H13" s="9"/>
      <c r="I13" s="8"/>
      <c r="J13" s="2"/>
    </row>
    <row r="14" spans="3:10" ht="16.5" thickBot="1" thickTop="1">
      <c r="C14" s="6"/>
      <c r="E14" s="7"/>
      <c r="H14" s="9"/>
      <c r="I14" s="8"/>
      <c r="J14" s="2"/>
    </row>
    <row r="15" spans="3:10" ht="16.5" thickBot="1" thickTop="1">
      <c r="C15" s="6"/>
      <c r="E15" s="7"/>
      <c r="H15" s="9"/>
      <c r="I15" s="8"/>
      <c r="J15" s="2"/>
    </row>
    <row r="16" spans="3:10" ht="16.5" thickBot="1" thickTop="1">
      <c r="C16" s="6"/>
      <c r="E16" s="7"/>
      <c r="H16" s="9"/>
      <c r="I16" s="8"/>
      <c r="J16" s="2"/>
    </row>
    <row r="17" spans="3:10" ht="16.5" thickBot="1" thickTop="1">
      <c r="C17" s="6"/>
      <c r="E17" s="7"/>
      <c r="H17" s="9"/>
      <c r="I17" s="8"/>
      <c r="J17" s="2"/>
    </row>
    <row r="18" spans="3:10" ht="16.5" thickBot="1" thickTop="1">
      <c r="C18" s="6"/>
      <c r="E18" s="7"/>
      <c r="H18" s="9"/>
      <c r="I18" s="8"/>
      <c r="J18" s="2"/>
    </row>
    <row r="19" spans="3:10" ht="16.5" thickBot="1" thickTop="1">
      <c r="C19" s="6"/>
      <c r="E19" s="7"/>
      <c r="H19" s="9"/>
      <c r="I19" s="8"/>
      <c r="J19" s="2"/>
    </row>
    <row r="20" spans="3:10" ht="16.5" thickBot="1" thickTop="1">
      <c r="C20" s="6"/>
      <c r="E20" s="7"/>
      <c r="H20" s="9"/>
      <c r="I20" s="8"/>
      <c r="J20" s="2"/>
    </row>
    <row r="21" spans="3:10" ht="16.5" thickBot="1" thickTop="1">
      <c r="C21" s="6"/>
      <c r="E21" s="7"/>
      <c r="H21" s="9"/>
      <c r="I21" s="8"/>
      <c r="J21" s="2"/>
    </row>
    <row r="22" spans="3:10" ht="16.5" thickBot="1" thickTop="1">
      <c r="C22" s="6"/>
      <c r="E22" s="7"/>
      <c r="H22" s="9"/>
      <c r="I22" s="8"/>
      <c r="J22" s="2"/>
    </row>
    <row r="23" spans="3:10" ht="16.5" thickBot="1" thickTop="1">
      <c r="C23" s="6"/>
      <c r="E23" s="7"/>
      <c r="H23" s="9"/>
      <c r="I23" s="8"/>
      <c r="J23" s="2"/>
    </row>
    <row r="24" spans="3:10" ht="16.5" thickBot="1" thickTop="1">
      <c r="C24" s="6"/>
      <c r="E24" s="7"/>
      <c r="H24" s="9"/>
      <c r="I24" s="8"/>
      <c r="J24" s="2"/>
    </row>
    <row r="25" spans="3:10" ht="16.5" thickBot="1" thickTop="1">
      <c r="C25" s="6"/>
      <c r="E25" s="7"/>
      <c r="H25" s="9"/>
      <c r="I25" s="8"/>
      <c r="J25" s="2"/>
    </row>
    <row r="26" spans="3:10" ht="16.5" thickBot="1" thickTop="1">
      <c r="C26" s="6"/>
      <c r="E26" s="7"/>
      <c r="H26" s="9"/>
      <c r="I26" s="8"/>
      <c r="J26" s="2"/>
    </row>
    <row r="27" spans="8:10" ht="16.5" thickBot="1" thickTop="1">
      <c r="H27" s="9"/>
      <c r="I27" s="8"/>
      <c r="J27" s="2"/>
    </row>
    <row r="28" ht="15" thickTop="1"/>
  </sheetData>
  <printOptions/>
  <pageMargins left="0.7" right="0.7" top="0.75" bottom="0.75" header="0.3" footer="0.3"/>
  <pageSetup horizontalDpi="600" verticalDpi="600" orientation="portrait" paperSize="0" copies="0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2022-08-22T14:44:36Z</dcterms:modified>
  <cp:category/>
  <cp:version/>
  <cp:contentType/>
  <cp:contentStatus/>
</cp:coreProperties>
</file>